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Z:\Private\tylervigen\02 Independent Projects\494 Bridge\article\images\494-pedestrian-bridge\large\"/>
    </mc:Choice>
  </mc:AlternateContent>
  <xr:revisionPtr revIDLastSave="0" documentId="8_{E7DB2582-FD80-44C0-9CB4-6EB1AC522336}" xr6:coauthVersionLast="47" xr6:coauthVersionMax="47" xr10:uidLastSave="{00000000-0000-0000-0000-000000000000}"/>
  <bookViews>
    <workbookView xWindow="1665" yWindow="1530" windowWidth="23700" windowHeight="11295" xr2:uid="{42A74EBB-72C3-4811-A361-64D3B4A96584}"/>
  </bookViews>
  <sheets>
    <sheet name="Bridges" sheetId="2" r:id="rId1"/>
    <sheet name="Pivot Table" sheetId="5" r:id="rId2"/>
    <sheet name="Route List" sheetId="1" r:id="rId3"/>
  </sheets>
  <definedNames>
    <definedName name="_xlnm._FilterDatabase" localSheetId="0" hidden="1">Bridges!$A$2:$N$34</definedName>
  </definedNames>
  <calcPr calcId="191029"/>
  <pivotCaches>
    <pivotCache cacheId="7"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2" l="1"/>
  <c r="L34"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 i="2"/>
</calcChain>
</file>

<file path=xl/sharedStrings.xml><?xml version="1.0" encoding="utf-8"?>
<sst xmlns="http://schemas.openxmlformats.org/spreadsheetml/2006/main" count="328" uniqueCount="150">
  <si>
    <t>94 Northwest of Maple Grove</t>
  </si>
  <si>
    <t>494 from Rte 212 (W) to Minnesota River (E)</t>
  </si>
  <si>
    <t>494 from Minnesota River (W) to 94 (N)</t>
  </si>
  <si>
    <t>394 from 494 (W) to 94 (E)</t>
  </si>
  <si>
    <t>94 from 494 (NW) to 694 (E)</t>
  </si>
  <si>
    <t>94 from 694 (N) to 394 (S)</t>
  </si>
  <si>
    <t>94 from 394 (NW) to 35E (E)</t>
  </si>
  <si>
    <t>94 from 35E (W) to 694 (E)</t>
  </si>
  <si>
    <t>35W from 35 split (S) to 94 (N)</t>
  </si>
  <si>
    <t>35W from 94 (S) to 35 join (N)</t>
  </si>
  <si>
    <t>35E from 35 split (S) to 94 (N)</t>
  </si>
  <si>
    <t>35E from 94 (S) to 35 join (N)</t>
  </si>
  <si>
    <t>694 from 94 / Mississippi River (W) to 35E (E)</t>
  </si>
  <si>
    <t>694 from 35E (W) to 94/494 (SE)</t>
  </si>
  <si>
    <t>Route</t>
  </si>
  <si>
    <t>No</t>
  </si>
  <si>
    <t>Notes</t>
  </si>
  <si>
    <t>169 from Hwy 13 (S) to 94 (N)</t>
  </si>
  <si>
    <t>52 from CR42 (S) to 94 (N)</t>
  </si>
  <si>
    <t>61 from 94 (S) to 694 (N)</t>
  </si>
  <si>
    <t>212 from 5 commons (W) to 169 (E)</t>
  </si>
  <si>
    <t>INTERSTATES</t>
  </si>
  <si>
    <t>US ROUTES</t>
  </si>
  <si>
    <t>77 from 35E (S) to 62 (N)</t>
  </si>
  <si>
    <t>62 from 494 (W) to 35W (E)</t>
  </si>
  <si>
    <t>62 from 35W (W) to 494 (E)</t>
  </si>
  <si>
    <t>100 from 494 (S) to 394 (N)</t>
  </si>
  <si>
    <t>100 from 394 (S) to 94 (N)</t>
  </si>
  <si>
    <t>55 from 94 (N) to 62 (S)</t>
  </si>
  <si>
    <t>7 from 494 (W) to 100 (E)</t>
  </si>
  <si>
    <t>13 from 13 a-la-carte to 55</t>
  </si>
  <si>
    <t>280 from 94 (S) to 35W (N)</t>
  </si>
  <si>
    <t>36 from 35W commons (W) to 694 (E)</t>
  </si>
  <si>
    <t>51 from 694 (N) to 94 (S)</t>
  </si>
  <si>
    <t>STATE HIGHWAYS</t>
  </si>
  <si>
    <t>Group</t>
  </si>
  <si>
    <t>Route name</t>
  </si>
  <si>
    <t>Over road</t>
  </si>
  <si>
    <t>Year built</t>
  </si>
  <si>
    <t>Bridge number</t>
  </si>
  <si>
    <t>Done</t>
  </si>
  <si>
    <t>Yes</t>
  </si>
  <si>
    <t>Leads to a school?</t>
  </si>
  <si>
    <t>Leads to a church?</t>
  </si>
  <si>
    <t>27V57</t>
  </si>
  <si>
    <t>494 from Maple Grove (N) to Rte 212 (S)</t>
  </si>
  <si>
    <t>c1960</t>
  </si>
  <si>
    <t>Seems to have been rebuilt; originally built between 1957 and 1966</t>
  </si>
  <si>
    <t>9078 </t>
  </si>
  <si>
    <t>Not built in 1980</t>
  </si>
  <si>
    <t>27755 </t>
  </si>
  <si>
    <t>Unknown</t>
  </si>
  <si>
    <t>c1975</t>
  </si>
  <si>
    <t>Bryn Mawr Elementary School</t>
  </si>
  <si>
    <t>Goes to</t>
  </si>
  <si>
    <t>9892 </t>
  </si>
  <si>
    <t>Ausberg university</t>
  </si>
  <si>
    <t>Assumption School</t>
  </si>
  <si>
    <t>According to map, there were multiple schools and churches here</t>
  </si>
  <si>
    <t>27958 </t>
  </si>
  <si>
    <t>Nothing obvious; perhaps a park</t>
  </si>
  <si>
    <t>NA</t>
  </si>
  <si>
    <t>Utilities</t>
  </si>
  <si>
    <t>https://www.reddit.com/r/minnesota/comments/10a3y38/what_is_the_purpose_of_this_bridge_on_i94/</t>
  </si>
  <si>
    <t>Coords</t>
  </si>
  <si>
    <t>44.95187, -93.17722</t>
  </si>
  <si>
    <t>44.96227, -93.21325</t>
  </si>
  <si>
    <t>44.96432, -93.24013</t>
  </si>
  <si>
    <t>44.97014, -93.31456</t>
  </si>
  <si>
    <t>44.97025, -93.33462</t>
  </si>
  <si>
    <t>44.86168, -93.27441</t>
  </si>
  <si>
    <t>44.91142, -93.44926</t>
  </si>
  <si>
    <t>44.95174, -93.17164</t>
  </si>
  <si>
    <t>Midway hospital</t>
  </si>
  <si>
    <t>44.95177, -93.15159</t>
  </si>
  <si>
    <t>62867 </t>
  </si>
  <si>
    <t>44.95173, -93.14144</t>
  </si>
  <si>
    <t>New bridge number</t>
  </si>
  <si>
    <t>Just seems to connect two neighborhoods?</t>
  </si>
  <si>
    <t>Parks &amp; retail; Central High School</t>
  </si>
  <si>
    <t>Central High School</t>
  </si>
  <si>
    <t>Bit of a stretch, but these are the two roads I would choose</t>
  </si>
  <si>
    <t>44.95167, -93.13131</t>
  </si>
  <si>
    <t>Pilgrim Baptist Church</t>
  </si>
  <si>
    <t>44.95171, -93.12067</t>
  </si>
  <si>
    <t>Unknown church</t>
  </si>
  <si>
    <t>Bit of a small church; may just connect the neighborhoods</t>
  </si>
  <si>
    <t>44.95182, -93.06264</t>
  </si>
  <si>
    <t>44.9519, -93.05853</t>
  </si>
  <si>
    <t>Mound Park School</t>
  </si>
  <si>
    <t>None</t>
  </si>
  <si>
    <t>c1950</t>
  </si>
  <si>
    <t>Stretch, but it look like this was meant to replace the eastern bridge to Mound Park School since it needed to be demolished but there was not enough space for an ADA-compliant ramp</t>
  </si>
  <si>
    <t>Demolished during 94 widening in the 1970s</t>
  </si>
  <si>
    <t>44.9524, -93.03592</t>
  </si>
  <si>
    <t>Harding High School</t>
  </si>
  <si>
    <t>The school is a few blocks north, but it's a large school</t>
  </si>
  <si>
    <t>62869 </t>
  </si>
  <si>
    <t>44.87098, -93.29882</t>
  </si>
  <si>
    <t>35W</t>
  </si>
  <si>
    <t>Richfiled Middle School and Richfield Church of Christ</t>
  </si>
  <si>
    <t>44.89789, -93.2749</t>
  </si>
  <si>
    <t>Windom School and Diamond Lake</t>
  </si>
  <si>
    <t>Not *right* there, but as close to the school as you can get.  Deconstructed in 2007.</t>
  </si>
  <si>
    <t>44.93034, -93.27456</t>
  </si>
  <si>
    <t>Nicollet Field (Park) - Now Rev. Dr. Martin Luther King, Jr. Park</t>
  </si>
  <si>
    <t>44.95901, -93.2696</t>
  </si>
  <si>
    <t xml:space="preserve">27W04 </t>
  </si>
  <si>
    <t>c1970</t>
  </si>
  <si>
    <t>Minneapolis School of Art (MIA) and  Mt Siani Hospital</t>
  </si>
  <si>
    <t>Not as direct; could be to the park.  Note this is the iconic 24th st bridge</t>
  </si>
  <si>
    <t>44.98421, -93.24204</t>
  </si>
  <si>
    <t>27W41</t>
  </si>
  <si>
    <t>First Congregational Church</t>
  </si>
  <si>
    <t>44.99683, -93.23834</t>
  </si>
  <si>
    <t xml:space="preserve">Trainyard? </t>
  </si>
  <si>
    <t>44.91757, -93.06383</t>
  </si>
  <si>
    <t>St Michael's School</t>
  </si>
  <si>
    <t>Bit far away, but seems to be the spot</t>
  </si>
  <si>
    <t>44.9298, -93.07102</t>
  </si>
  <si>
    <t>Roosevelt High School and Our Lady of Guadalupe Diocesan Shrine</t>
  </si>
  <si>
    <t>Stretch - the church is on a road with an underpass</t>
  </si>
  <si>
    <t>44.88692, -93.33895</t>
  </si>
  <si>
    <t>Park</t>
  </si>
  <si>
    <t>44.8924, -93.29445</t>
  </si>
  <si>
    <t>Actually on 121</t>
  </si>
  <si>
    <t>121/65</t>
  </si>
  <si>
    <t>44.89185, -93.25515</t>
  </si>
  <si>
    <t>44.89834, -93.2156</t>
  </si>
  <si>
    <t>Morris Park School + Military</t>
  </si>
  <si>
    <t>44.89988, -93.34992</t>
  </si>
  <si>
    <t>Edina Public School</t>
  </si>
  <si>
    <t>44.90383, -93.35005</t>
  </si>
  <si>
    <t>Our Lady of Grace church and school</t>
  </si>
  <si>
    <t>9896 </t>
  </si>
  <si>
    <t>44.92661, -93.34955</t>
  </si>
  <si>
    <t>Brookside School; Slavic Church Emmanuel</t>
  </si>
  <si>
    <t>44.95562, -93.34751</t>
  </si>
  <si>
    <t>Benilde High School + Beth El Synagogue</t>
  </si>
  <si>
    <t>c1966</t>
  </si>
  <si>
    <t>School or church</t>
  </si>
  <si>
    <t>Type</t>
  </si>
  <si>
    <t>Row Labels</t>
  </si>
  <si>
    <t>Grand Total</t>
  </si>
  <si>
    <t>44.84425, -93.24675</t>
  </si>
  <si>
    <t>Kimball and Cedarcrest Schools</t>
  </si>
  <si>
    <t>Count of Coords</t>
  </si>
  <si>
    <t>School and church</t>
  </si>
  <si>
    <t>School or church?</t>
  </si>
  <si>
    <t>Aerials reviewed?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</si>
</sst>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name val="Calibri"/>
      <family val="2"/>
      <scheme val="minor"/>
    </font>
    <font>
      <i/>
      <sz val="11"/>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1" fillId="0" borderId="0" xfId="0" applyFont="1"/>
    <xf numFmtId="0" fontId="0" fillId="0" borderId="0" xfId="0" applyAlignment="1">
      <alignment horizontal="center"/>
    </xf>
    <xf numFmtId="0" fontId="0" fillId="0" borderId="0" xfId="0" applyAlignment="1">
      <alignment horizontal="left"/>
    </xf>
    <xf numFmtId="0" fontId="1" fillId="0" borderId="0" xfId="0" applyFont="1" applyAlignment="1">
      <alignment wrapText="1"/>
    </xf>
    <xf numFmtId="0" fontId="0" fillId="0" borderId="0" xfId="0" applyAlignment="1">
      <alignment wrapText="1"/>
    </xf>
    <xf numFmtId="0" fontId="3" fillId="0" borderId="0" xfId="0" applyFont="1"/>
    <xf numFmtId="0" fontId="0" fillId="0" borderId="0" xfId="0" pivotButton="1"/>
    <xf numFmtId="0" fontId="0" fillId="0" borderId="0" xfId="0" applyNumberFormat="1"/>
    <xf numFmtId="0" fontId="4" fillId="3" borderId="1" xfId="0" applyFont="1" applyFill="1" applyBorder="1" applyAlignment="1">
      <alignment horizontal="center" vertical="center" wrapText="1"/>
    </xf>
    <xf numFmtId="0" fontId="0" fillId="0" borderId="1" xfId="0" applyBorder="1" applyAlignment="1">
      <alignment horizontal="left"/>
    </xf>
    <xf numFmtId="0" fontId="0" fillId="0" borderId="1" xfId="0" applyBorder="1" applyAlignment="1">
      <alignment horizontal="center"/>
    </xf>
    <xf numFmtId="0" fontId="0" fillId="0" borderId="1" xfId="0" applyBorder="1"/>
    <xf numFmtId="0" fontId="1" fillId="2" borderId="1" xfId="0" applyFont="1" applyFill="1" applyBorder="1" applyAlignment="1">
      <alignment horizontal="center"/>
    </xf>
    <xf numFmtId="0" fontId="0" fillId="4" borderId="0" xfId="0" applyFill="1" applyAlignment="1">
      <alignment horizontal="left"/>
    </xf>
    <xf numFmtId="0" fontId="4" fillId="4" borderId="0" xfId="0" applyFont="1" applyFill="1" applyBorder="1" applyAlignment="1">
      <alignment horizontal="center" vertical="center" wrapText="1"/>
    </xf>
    <xf numFmtId="0" fontId="0" fillId="4" borderId="0"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yler Vigen" refreshedDate="45164.860357986108" createdVersion="8" refreshedVersion="8" minRefreshableVersion="3" recordCount="32" xr:uid="{D553368A-6546-4029-8B92-DCB9B9A0AB9A}">
  <cacheSource type="worksheet">
    <worksheetSource ref="B2:N34" sheet="Bridges"/>
  </cacheSource>
  <cacheFields count="12">
    <cacheField name="Bridge number" numFmtId="0">
      <sharedItems containsBlank="1" containsMixedTypes="1" containsNumber="1" containsInteger="1" minValue="9888" maxValue="62868"/>
    </cacheField>
    <cacheField name="New bridge number" numFmtId="0">
      <sharedItems containsBlank="1" containsMixedTypes="1" containsNumber="1" containsInteger="1" minValue="27700" maxValue="62892"/>
    </cacheField>
    <cacheField name="Over road" numFmtId="0">
      <sharedItems containsMixedTypes="1" containsNumber="1" containsInteger="1" minValue="52" maxValue="494"/>
    </cacheField>
    <cacheField name="Route name" numFmtId="0">
      <sharedItems/>
    </cacheField>
    <cacheField name="Coords" numFmtId="0">
      <sharedItems/>
    </cacheField>
    <cacheField name="Year built" numFmtId="0">
      <sharedItems containsMixedTypes="1" containsNumber="1" containsInteger="1" minValue="1960" maxValue="1979"/>
    </cacheField>
    <cacheField name="Type" numFmtId="0">
      <sharedItems/>
    </cacheField>
    <cacheField name="School or church" numFmtId="0">
      <sharedItems count="3">
        <s v="Yes"/>
        <s v="No"/>
        <s v="NA"/>
      </sharedItems>
    </cacheField>
    <cacheField name="Leads to a school?" numFmtId="0">
      <sharedItems/>
    </cacheField>
    <cacheField name="Leads to a church?" numFmtId="0">
      <sharedItems/>
    </cacheField>
    <cacheField name="Goes to" numFmtId="0">
      <sharedItems containsBlank="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2">
  <r>
    <s v="27V57"/>
    <m/>
    <n v="494"/>
    <s v="494 from Maple Grove (N) to Rte 212 (S)"/>
    <s v="44.91142, -93.44926"/>
    <s v="c1960"/>
    <s v="INTERSTATES"/>
    <x v="0"/>
    <s v="Yes"/>
    <s v="Yes"/>
    <m/>
    <s v="Seems to have been rebuilt; originally built between 1957 and 1966"/>
  </r>
  <r>
    <s v="9078 "/>
    <m/>
    <n v="494"/>
    <s v="494 from Rte 212 (W) to Minnesota River (E)"/>
    <s v="44.86168, -93.27441"/>
    <n v="1960"/>
    <s v="INTERSTATES"/>
    <x v="0"/>
    <s v="Yes"/>
    <s v="Yes"/>
    <s v="Assumption School"/>
    <m/>
  </r>
  <r>
    <s v="Unknown"/>
    <s v="27755 "/>
    <n v="394"/>
    <s v="394 from 494 (W) to 94 (E)"/>
    <s v="44.97025, -93.33462"/>
    <s v="c1975"/>
    <s v="INTERSTATES"/>
    <x v="1"/>
    <s v="No"/>
    <s v="No"/>
    <m/>
    <s v="Just seems to connect two neighborhoods?"/>
  </r>
  <r>
    <s v="Unknown"/>
    <n v="27757"/>
    <n v="394"/>
    <s v="394 from 494 (W) to 94 (E)"/>
    <s v="44.97014, -93.31456"/>
    <s v="c1960"/>
    <s v="INTERSTATES"/>
    <x v="0"/>
    <s v="Yes"/>
    <s v="No"/>
    <s v="Bryn Mawr Elementary School"/>
    <m/>
  </r>
  <r>
    <s v="9892 "/>
    <m/>
    <n v="94"/>
    <s v="94 from 394 (NW) to 35E (E)"/>
    <s v="44.96432, -93.24013"/>
    <n v="1962"/>
    <s v="INTERSTATES"/>
    <x v="0"/>
    <s v="Yes"/>
    <s v="Yes"/>
    <s v="Ausberg university"/>
    <s v="According to map, there were multiple schools and churches here"/>
  </r>
  <r>
    <s v="27958 "/>
    <m/>
    <n v="94"/>
    <s v="94 from 394 (NW) to 35E (E)"/>
    <s v="44.96227, -93.21325"/>
    <n v="1967"/>
    <s v="INTERSTATES"/>
    <x v="1"/>
    <s v="No"/>
    <s v="No"/>
    <m/>
    <s v="Nothing obvious; perhaps a park"/>
  </r>
  <r>
    <n v="62847"/>
    <m/>
    <n v="94"/>
    <s v="94 from 394 (NW) to 35E (E)"/>
    <s v="44.95187, -93.17722"/>
    <n v="1967"/>
    <s v="INTERSTATES"/>
    <x v="2"/>
    <s v="NA"/>
    <s v="NA"/>
    <s v="Utilities"/>
    <s v="https://www.reddit.com/r/minnesota/comments/10a3y38/what_is_the_purpose_of_this_bridge_on_i94/"/>
  </r>
  <r>
    <n v="62849"/>
    <m/>
    <n v="94"/>
    <s v="94 from 394 (NW) to 35E (E)"/>
    <s v="44.95174, -93.17164"/>
    <n v="1966"/>
    <s v="INTERSTATES"/>
    <x v="1"/>
    <s v="No"/>
    <s v="No"/>
    <s v="Midway hospital"/>
    <m/>
  </r>
  <r>
    <s v="Unknown"/>
    <n v="62809"/>
    <n v="94"/>
    <s v="94 from 394 (NW) to 35E (E)"/>
    <s v="44.95177, -93.15159"/>
    <s v="c1960"/>
    <s v="INTERSTATES"/>
    <x v="0"/>
    <s v="Yes"/>
    <s v="No"/>
    <s v="Parks &amp; retail; Central High School"/>
    <s v="Bit of a stretch, but these are the two roads I would choose"/>
  </r>
  <r>
    <s v="Unknown"/>
    <s v="62867 "/>
    <n v="94"/>
    <s v="94 from 394 (NW) to 35E (E)"/>
    <s v="44.95173, -93.14144"/>
    <s v="c1960"/>
    <s v="INTERSTATES"/>
    <x v="0"/>
    <s v="Yes"/>
    <s v="No"/>
    <s v="Central High School"/>
    <s v="Bit of a stretch, but these are the two roads I would choose"/>
  </r>
  <r>
    <s v="Unknown"/>
    <n v="62800"/>
    <n v="94"/>
    <s v="94 from 394 (NW) to 35E (E)"/>
    <s v="44.95167, -93.13131"/>
    <s v="c1960"/>
    <s v="INTERSTATES"/>
    <x v="0"/>
    <s v="No"/>
    <s v="Yes"/>
    <s v="Pilgrim Baptist Church"/>
    <m/>
  </r>
  <r>
    <s v="Unknown"/>
    <n v="62892"/>
    <n v="94"/>
    <s v="94 from 394 (NW) to 35E (E)"/>
    <s v="44.95171, -93.12067"/>
    <s v="c1960"/>
    <s v="INTERSTATES"/>
    <x v="0"/>
    <s v="No"/>
    <s v="Yes"/>
    <s v="Unknown church"/>
    <s v="Bit of a small church; may just connect the neighborhoods"/>
  </r>
  <r>
    <n v="62868"/>
    <m/>
    <n v="94"/>
    <s v="94 from 35E (W) to 694 (E)"/>
    <s v="44.95182, -93.06264"/>
    <n v="1973"/>
    <s v="INTERSTATES"/>
    <x v="0"/>
    <s v="Yes"/>
    <s v="No"/>
    <s v="Mound Park School"/>
    <s v="Stretch, but it look like this was meant to replace the eastern bridge to Mound Park School since it needed to be demolished but there was not enough space for an ADA-compliant ramp"/>
  </r>
  <r>
    <s v="Unknown"/>
    <s v="None"/>
    <n v="94"/>
    <s v="94 from 35E (W) to 694 (E)"/>
    <s v="44.9519, -93.05853"/>
    <s v="c1950"/>
    <s v="INTERSTATES"/>
    <x v="0"/>
    <s v="Yes"/>
    <s v="No"/>
    <s v="Mound Park School"/>
    <s v="Demolished during 94 widening in the 1970s"/>
  </r>
  <r>
    <s v="62869 "/>
    <m/>
    <n v="94"/>
    <s v="94 from 35E (W) to 694 (E)"/>
    <s v="44.9524, -93.03592"/>
    <n v="1974"/>
    <s v="INTERSTATES"/>
    <x v="0"/>
    <s v="Yes"/>
    <s v="No"/>
    <s v="Harding High School"/>
    <s v="The school is a few blocks north, but it's a large school"/>
  </r>
  <r>
    <n v="9888"/>
    <m/>
    <s v="35W"/>
    <s v="35W from 35 split (S) to 94 (N)"/>
    <s v="44.87098, -93.29882"/>
    <n v="1960"/>
    <s v="INTERSTATES"/>
    <x v="0"/>
    <s v="Yes"/>
    <s v="Yes"/>
    <s v="Richfiled Middle School and Richfield Church of Christ"/>
    <m/>
  </r>
  <r>
    <s v="Unknown"/>
    <s v="None"/>
    <s v="35W"/>
    <s v="35W from 35 split (S) to 94 (N)"/>
    <s v="44.89789, -93.2749"/>
    <s v="c1966"/>
    <s v="INTERSTATES"/>
    <x v="0"/>
    <s v="Yes"/>
    <s v="Yes"/>
    <s v="Windom School and Diamond Lake"/>
    <s v="Not *right* there, but as close to the school as you can get.  Deconstructed in 2007."/>
  </r>
  <r>
    <s v="Unknown"/>
    <n v="27700"/>
    <s v="35W"/>
    <s v="35W from 35 split (S) to 94 (N)"/>
    <s v="44.93034, -93.27456"/>
    <s v="c1960"/>
    <s v="INTERSTATES"/>
    <x v="1"/>
    <s v="No"/>
    <s v="No"/>
    <s v="Nicollet Field (Park) - Now Rev. Dr. Martin Luther King, Jr. Park"/>
    <m/>
  </r>
  <r>
    <s v="Unknown"/>
    <s v="27W04 "/>
    <s v="35W"/>
    <s v="35W from 35 split (S) to 94 (N)"/>
    <s v="44.95901, -93.2696"/>
    <s v="c1970"/>
    <s v="INTERSTATES"/>
    <x v="0"/>
    <s v="Yes"/>
    <s v="No"/>
    <s v="Minneapolis School of Art (MIA) and  Mt Siani Hospital"/>
    <s v="Not as direct; could be to the park.  Note this is the iconic 24th st bridge"/>
  </r>
  <r>
    <s v="Unknown"/>
    <s v="27W41"/>
    <s v="35W"/>
    <s v="35W from 94 (S) to 35 join (N)"/>
    <s v="44.98421, -93.24204"/>
    <s v="c1970"/>
    <s v="INTERSTATES"/>
    <x v="0"/>
    <s v="No"/>
    <s v="Yes"/>
    <s v="First Congregational Church"/>
    <m/>
  </r>
  <r>
    <n v="27985"/>
    <m/>
    <s v="35W"/>
    <s v="35W from 94 (S) to 35 join (N)"/>
    <s v="44.99683, -93.23834"/>
    <n v="1973"/>
    <s v="INTERSTATES"/>
    <x v="1"/>
    <s v="No"/>
    <s v="No"/>
    <s v="Trainyard? "/>
    <m/>
  </r>
  <r>
    <n v="19025"/>
    <m/>
    <n v="52"/>
    <s v="52 from CR42 (S) to 94 (N)"/>
    <s v="44.91757, -93.06383"/>
    <n v="1973"/>
    <s v="US ROUTES"/>
    <x v="0"/>
    <s v="Yes"/>
    <s v="No"/>
    <s v="St Michael's School"/>
    <s v="Bit far away, but seems to be the spot"/>
  </r>
  <r>
    <n v="62023"/>
    <m/>
    <n v="52"/>
    <s v="52 from CR42 (S) to 94 (N)"/>
    <s v="44.9298, -93.07102"/>
    <n v="1969"/>
    <s v="US ROUTES"/>
    <x v="0"/>
    <s v="Yes"/>
    <s v="Yes"/>
    <s v="Roosevelt High School and Our Lady of Guadalupe Diocesan Shrine"/>
    <s v="Stretch - the church is on a road with an underpass"/>
  </r>
  <r>
    <n v="27520"/>
    <m/>
    <n v="62"/>
    <s v="62 from 494 (W) to 35W (E)"/>
    <s v="44.88692, -93.33895"/>
    <n v="1963"/>
    <s v="STATE HIGHWAYS"/>
    <x v="1"/>
    <s v="No"/>
    <s v="No"/>
    <s v="Park"/>
    <m/>
  </r>
  <r>
    <n v="27061"/>
    <m/>
    <s v="121/65"/>
    <s v="62 from 494 (W) to 35W (E)"/>
    <s v="44.8924, -93.29445"/>
    <n v="1962"/>
    <s v="STATE HIGHWAYS"/>
    <x v="1"/>
    <s v="No"/>
    <s v="No"/>
    <s v="Park"/>
    <s v="Actually on 121"/>
  </r>
  <r>
    <n v="27535"/>
    <m/>
    <n v="62"/>
    <s v="62 from 35W (W) to 494 (E)"/>
    <s v="44.89185, -93.25515"/>
    <n v="1967"/>
    <s v="STATE HIGHWAYS"/>
    <x v="1"/>
    <s v="No"/>
    <s v="No"/>
    <s v="Park"/>
    <m/>
  </r>
  <r>
    <n v="27530"/>
    <m/>
    <n v="62"/>
    <s v="62 from 35W (W) to 494 (E)"/>
    <s v="44.89834, -93.2156"/>
    <n v="1966"/>
    <s v="STATE HIGHWAYS"/>
    <x v="0"/>
    <s v="Yes"/>
    <s v="No"/>
    <s v="Morris Park School + Military"/>
    <m/>
  </r>
  <r>
    <n v="9895"/>
    <m/>
    <n v="100"/>
    <s v="100 from 494 (S) to 394 (N)"/>
    <s v="44.89988, -93.34992"/>
    <n v="1971"/>
    <s v="STATE HIGHWAYS"/>
    <x v="0"/>
    <s v="Yes"/>
    <s v="No"/>
    <s v="Edina Public School"/>
    <m/>
  </r>
  <r>
    <s v="9896 "/>
    <m/>
    <n v="100"/>
    <s v="100 from 494 (S) to 394 (N)"/>
    <s v="44.90383, -93.35005"/>
    <n v="1971"/>
    <s v="STATE HIGHWAYS"/>
    <x v="0"/>
    <s v="Yes"/>
    <s v="Yes"/>
    <s v="Our Lady of Grace church and school"/>
    <m/>
  </r>
  <r>
    <n v="27103"/>
    <m/>
    <n v="100"/>
    <s v="100 from 494 (S) to 394 (N)"/>
    <s v="44.92661, -93.34955"/>
    <n v="1970"/>
    <s v="STATE HIGHWAYS"/>
    <x v="0"/>
    <s v="Yes"/>
    <s v="Yes"/>
    <s v="Brookside School; Slavic Church Emmanuel"/>
    <m/>
  </r>
  <r>
    <n v="27012"/>
    <m/>
    <n v="100"/>
    <s v="100 from 494 (S) to 394 (N)"/>
    <s v="44.95562, -93.34751"/>
    <n v="1978"/>
    <s v="STATE HIGHWAYS"/>
    <x v="0"/>
    <s v="Yes"/>
    <s v="Yes"/>
    <s v="Benilde High School + Beth El Synagogue"/>
    <m/>
  </r>
  <r>
    <m/>
    <m/>
    <n v="77"/>
    <s v="77 from 35E (S) to 62 (N)"/>
    <s v="44.84425, -93.24675"/>
    <n v="1979"/>
    <s v="STATE HIGHWAYS"/>
    <x v="0"/>
    <s v="Yes"/>
    <s v="No"/>
    <s v="Kimball and Cedarcrest School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AB2B1DB-5F2F-465B-8409-9EBB5C5B8C97}" name="PivotTable1" cacheId="7"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7" firstHeaderRow="1" firstDataRow="1" firstDataCol="1"/>
  <pivotFields count="12">
    <pivotField showAll="0"/>
    <pivotField showAll="0"/>
    <pivotField showAll="0"/>
    <pivotField showAll="0"/>
    <pivotField dataField="1" showAll="0"/>
    <pivotField showAll="0"/>
    <pivotField showAll="0"/>
    <pivotField axis="axisRow" showAll="0">
      <items count="4">
        <item x="2"/>
        <item x="1"/>
        <item x="0"/>
        <item t="default"/>
      </items>
    </pivotField>
    <pivotField showAll="0"/>
    <pivotField showAll="0"/>
    <pivotField showAll="0"/>
    <pivotField showAll="0"/>
  </pivotFields>
  <rowFields count="1">
    <field x="7"/>
  </rowFields>
  <rowItems count="4">
    <i>
      <x/>
    </i>
    <i>
      <x v="1"/>
    </i>
    <i>
      <x v="2"/>
    </i>
    <i t="grand">
      <x/>
    </i>
  </rowItems>
  <colItems count="1">
    <i/>
  </colItems>
  <dataFields count="1">
    <dataField name="Count of Coords"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DA0A7-A670-4C37-B516-89FF6D9A87C2}">
  <dimension ref="A1:N34"/>
  <sheetViews>
    <sheetView showGridLines="0" tabSelected="1" zoomScale="55" zoomScaleNormal="55" workbookViewId="0">
      <selection activeCell="N33" sqref="N33"/>
    </sheetView>
  </sheetViews>
  <sheetFormatPr defaultRowHeight="15" x14ac:dyDescent="0.25"/>
  <cols>
    <col min="2" max="2" width="12.140625" style="3" customWidth="1"/>
    <col min="3" max="3" width="12.140625" style="3" hidden="1" customWidth="1"/>
    <col min="4" max="4" width="9.42578125" style="2" customWidth="1"/>
    <col min="5" max="5" width="36.28515625" customWidth="1"/>
    <col min="6" max="6" width="22" customWidth="1"/>
    <col min="7" max="7" width="8.85546875" style="2"/>
    <col min="8" max="8" width="15.28515625" style="2" hidden="1" customWidth="1"/>
    <col min="9" max="9" width="12.5703125" style="2" hidden="1" customWidth="1"/>
    <col min="10" max="10" width="5.140625" style="2" hidden="1" customWidth="1"/>
    <col min="11" max="11" width="72.5703125" style="3" customWidth="1"/>
    <col min="12" max="12" width="20.85546875" style="2" customWidth="1"/>
    <col min="13" max="13" width="2.85546875" style="14" customWidth="1"/>
    <col min="14" max="14" width="34.85546875" customWidth="1"/>
  </cols>
  <sheetData>
    <row r="1" spans="1:14" ht="27" customHeight="1" x14ac:dyDescent="0.25">
      <c r="A1" s="6"/>
    </row>
    <row r="2" spans="1:14" s="5" customFormat="1" ht="48" customHeight="1" x14ac:dyDescent="0.25">
      <c r="B2" s="9" t="s">
        <v>39</v>
      </c>
      <c r="C2" s="9" t="s">
        <v>77</v>
      </c>
      <c r="D2" s="9" t="s">
        <v>37</v>
      </c>
      <c r="E2" s="9" t="s">
        <v>36</v>
      </c>
      <c r="F2" s="9" t="s">
        <v>64</v>
      </c>
      <c r="G2" s="9" t="s">
        <v>38</v>
      </c>
      <c r="H2" s="9" t="s">
        <v>141</v>
      </c>
      <c r="I2" s="9" t="s">
        <v>42</v>
      </c>
      <c r="J2" s="9" t="s">
        <v>43</v>
      </c>
      <c r="K2" s="9" t="s">
        <v>54</v>
      </c>
      <c r="L2" s="9" t="s">
        <v>140</v>
      </c>
      <c r="M2" s="15"/>
      <c r="N2" s="4" t="s">
        <v>16</v>
      </c>
    </row>
    <row r="3" spans="1:14" x14ac:dyDescent="0.25">
      <c r="B3" s="10" t="s">
        <v>44</v>
      </c>
      <c r="C3" s="10"/>
      <c r="D3" s="11">
        <v>494</v>
      </c>
      <c r="E3" s="12" t="s">
        <v>45</v>
      </c>
      <c r="F3" s="12" t="s">
        <v>71</v>
      </c>
      <c r="G3" s="11" t="s">
        <v>46</v>
      </c>
      <c r="H3" s="11" t="str">
        <f>INDEX('Route List'!B:B,MATCH(E3,'Route List'!C:C,0))</f>
        <v>INTERSTATES</v>
      </c>
      <c r="I3" s="11" t="s">
        <v>41</v>
      </c>
      <c r="J3" s="11" t="s">
        <v>41</v>
      </c>
      <c r="K3" s="10" t="s">
        <v>147</v>
      </c>
      <c r="L3" s="13" t="str">
        <f>IF(I3="NA","NA",IF(OR(I3="Yes",J3="Yes"),"Yes","No"))</f>
        <v>Yes</v>
      </c>
      <c r="M3" s="16"/>
      <c r="N3" s="3" t="s">
        <v>47</v>
      </c>
    </row>
    <row r="4" spans="1:14" x14ac:dyDescent="0.25">
      <c r="B4" s="10" t="s">
        <v>48</v>
      </c>
      <c r="C4" s="10"/>
      <c r="D4" s="11">
        <v>494</v>
      </c>
      <c r="E4" s="12" t="s">
        <v>1</v>
      </c>
      <c r="F4" s="12" t="s">
        <v>70</v>
      </c>
      <c r="G4" s="11">
        <v>1960</v>
      </c>
      <c r="H4" s="11" t="str">
        <f>INDEX('Route List'!B:B,MATCH(E4,'Route List'!C:C,0))</f>
        <v>INTERSTATES</v>
      </c>
      <c r="I4" s="11" t="s">
        <v>41</v>
      </c>
      <c r="J4" s="11" t="s">
        <v>41</v>
      </c>
      <c r="K4" s="10" t="s">
        <v>57</v>
      </c>
      <c r="L4" s="13" t="str">
        <f>IF(I4="NA","NA",IF(OR(I4="Yes",J4="Yes"),"Yes","No"))</f>
        <v>Yes</v>
      </c>
      <c r="M4" s="16"/>
      <c r="N4" s="3"/>
    </row>
    <row r="5" spans="1:14" x14ac:dyDescent="0.25">
      <c r="B5" s="10" t="s">
        <v>51</v>
      </c>
      <c r="C5" s="10" t="s">
        <v>50</v>
      </c>
      <c r="D5" s="11">
        <v>394</v>
      </c>
      <c r="E5" s="12" t="s">
        <v>3</v>
      </c>
      <c r="F5" s="12" t="s">
        <v>69</v>
      </c>
      <c r="G5" s="11" t="s">
        <v>52</v>
      </c>
      <c r="H5" s="11" t="str">
        <f>INDEX('Route List'!B:B,MATCH(E5,'Route List'!C:C,0))</f>
        <v>INTERSTATES</v>
      </c>
      <c r="I5" s="11" t="s">
        <v>15</v>
      </c>
      <c r="J5" s="11" t="s">
        <v>15</v>
      </c>
      <c r="K5" s="10" t="s">
        <v>78</v>
      </c>
      <c r="L5" s="11" t="str">
        <f>IF(I5="NA","NA",IF(OR(I5="Yes",J5="Yes"),"Yes","No"))</f>
        <v>No</v>
      </c>
      <c r="M5" s="16"/>
    </row>
    <row r="6" spans="1:14" x14ac:dyDescent="0.25">
      <c r="B6" s="10" t="s">
        <v>51</v>
      </c>
      <c r="C6" s="10">
        <v>27757</v>
      </c>
      <c r="D6" s="11">
        <v>394</v>
      </c>
      <c r="E6" s="12" t="s">
        <v>3</v>
      </c>
      <c r="F6" s="12" t="s">
        <v>68</v>
      </c>
      <c r="G6" s="11" t="s">
        <v>46</v>
      </c>
      <c r="H6" s="11" t="str">
        <f>INDEX('Route List'!B:B,MATCH(E6,'Route List'!C:C,0))</f>
        <v>INTERSTATES</v>
      </c>
      <c r="I6" s="11" t="s">
        <v>41</v>
      </c>
      <c r="J6" s="11" t="s">
        <v>15</v>
      </c>
      <c r="K6" s="10" t="s">
        <v>53</v>
      </c>
      <c r="L6" s="13" t="str">
        <f>IF(I6="NA","NA",IF(OR(I6="Yes",J6="Yes"),"Yes","No"))</f>
        <v>Yes</v>
      </c>
      <c r="M6" s="16"/>
      <c r="N6" s="3"/>
    </row>
    <row r="7" spans="1:14" x14ac:dyDescent="0.25">
      <c r="B7" s="10" t="s">
        <v>55</v>
      </c>
      <c r="C7" s="10"/>
      <c r="D7" s="11">
        <v>94</v>
      </c>
      <c r="E7" s="12" t="s">
        <v>6</v>
      </c>
      <c r="F7" s="12" t="s">
        <v>67</v>
      </c>
      <c r="G7" s="11">
        <v>1962</v>
      </c>
      <c r="H7" s="11" t="str">
        <f>INDEX('Route List'!B:B,MATCH(E7,'Route List'!C:C,0))</f>
        <v>INTERSTATES</v>
      </c>
      <c r="I7" s="11" t="s">
        <v>41</v>
      </c>
      <c r="J7" s="11" t="s">
        <v>41</v>
      </c>
      <c r="K7" s="10" t="s">
        <v>56</v>
      </c>
      <c r="L7" s="13" t="str">
        <f>IF(I7="NA","NA",IF(OR(I7="Yes",J7="Yes"),"Yes","No"))</f>
        <v>Yes</v>
      </c>
      <c r="M7" s="16"/>
      <c r="N7" s="3" t="s">
        <v>58</v>
      </c>
    </row>
    <row r="8" spans="1:14" x14ac:dyDescent="0.25">
      <c r="B8" s="10" t="s">
        <v>59</v>
      </c>
      <c r="C8" s="10"/>
      <c r="D8" s="11">
        <v>94</v>
      </c>
      <c r="E8" s="12" t="s">
        <v>6</v>
      </c>
      <c r="F8" s="12" t="s">
        <v>66</v>
      </c>
      <c r="G8" s="11">
        <v>1967</v>
      </c>
      <c r="H8" s="11" t="str">
        <f>INDEX('Route List'!B:B,MATCH(E8,'Route List'!C:C,0))</f>
        <v>INTERSTATES</v>
      </c>
      <c r="I8" s="11" t="s">
        <v>15</v>
      </c>
      <c r="J8" s="11" t="s">
        <v>15</v>
      </c>
      <c r="K8" s="10" t="s">
        <v>60</v>
      </c>
      <c r="L8" s="11" t="str">
        <f>IF(I8="NA","NA",IF(OR(I8="Yes",J8="Yes"),"Yes","No"))</f>
        <v>No</v>
      </c>
      <c r="M8" s="16"/>
    </row>
    <row r="9" spans="1:14" x14ac:dyDescent="0.25">
      <c r="B9" s="10">
        <v>62847</v>
      </c>
      <c r="C9" s="10"/>
      <c r="D9" s="11">
        <v>94</v>
      </c>
      <c r="E9" s="12" t="s">
        <v>6</v>
      </c>
      <c r="F9" s="12" t="s">
        <v>65</v>
      </c>
      <c r="G9" s="11">
        <v>1967</v>
      </c>
      <c r="H9" s="11" t="str">
        <f>INDEX('Route List'!B:B,MATCH(E9,'Route List'!C:C,0))</f>
        <v>INTERSTATES</v>
      </c>
      <c r="I9" s="11" t="s">
        <v>61</v>
      </c>
      <c r="J9" s="11" t="s">
        <v>61</v>
      </c>
      <c r="K9" s="10" t="s">
        <v>62</v>
      </c>
      <c r="L9" s="11" t="str">
        <f>IF(I9="NA","NA",IF(OR(I9="Yes",J9="Yes"),"Yes","No"))</f>
        <v>NA</v>
      </c>
      <c r="M9" s="16"/>
      <c r="N9" t="s">
        <v>63</v>
      </c>
    </row>
    <row r="10" spans="1:14" x14ac:dyDescent="0.25">
      <c r="B10" s="10">
        <v>62849</v>
      </c>
      <c r="C10" s="10"/>
      <c r="D10" s="11">
        <v>94</v>
      </c>
      <c r="E10" s="12" t="s">
        <v>6</v>
      </c>
      <c r="F10" s="12" t="s">
        <v>72</v>
      </c>
      <c r="G10" s="11">
        <v>1966</v>
      </c>
      <c r="H10" s="11" t="str">
        <f>INDEX('Route List'!B:B,MATCH(E10,'Route List'!C:C,0))</f>
        <v>INTERSTATES</v>
      </c>
      <c r="I10" s="11" t="s">
        <v>15</v>
      </c>
      <c r="J10" s="11" t="s">
        <v>15</v>
      </c>
      <c r="K10" s="10" t="s">
        <v>73</v>
      </c>
      <c r="L10" s="11" t="str">
        <f>IF(I10="NA","NA",IF(OR(I10="Yes",J10="Yes"),"Yes","No"))</f>
        <v>No</v>
      </c>
      <c r="M10" s="16"/>
    </row>
    <row r="11" spans="1:14" x14ac:dyDescent="0.25">
      <c r="B11" s="10" t="s">
        <v>51</v>
      </c>
      <c r="C11" s="10">
        <v>62809</v>
      </c>
      <c r="D11" s="11">
        <v>94</v>
      </c>
      <c r="E11" s="12" t="s">
        <v>6</v>
      </c>
      <c r="F11" s="12" t="s">
        <v>74</v>
      </c>
      <c r="G11" s="11" t="s">
        <v>46</v>
      </c>
      <c r="H11" s="11" t="str">
        <f>INDEX('Route List'!B:B,MATCH(E11,'Route List'!C:C,0))</f>
        <v>INTERSTATES</v>
      </c>
      <c r="I11" s="11" t="s">
        <v>41</v>
      </c>
      <c r="J11" s="11" t="s">
        <v>15</v>
      </c>
      <c r="K11" s="10" t="s">
        <v>79</v>
      </c>
      <c r="L11" s="13" t="str">
        <f>IF(I11="NA","NA",IF(OR(I11="Yes",J11="Yes"),"Yes","No"))</f>
        <v>Yes</v>
      </c>
      <c r="M11" s="16"/>
      <c r="N11" s="3" t="s">
        <v>81</v>
      </c>
    </row>
    <row r="12" spans="1:14" x14ac:dyDescent="0.25">
      <c r="B12" s="10" t="s">
        <v>51</v>
      </c>
      <c r="C12" s="10" t="s">
        <v>75</v>
      </c>
      <c r="D12" s="11">
        <v>94</v>
      </c>
      <c r="E12" s="12" t="s">
        <v>6</v>
      </c>
      <c r="F12" s="12" t="s">
        <v>76</v>
      </c>
      <c r="G12" s="11" t="s">
        <v>46</v>
      </c>
      <c r="H12" s="11" t="str">
        <f>INDEX('Route List'!B:B,MATCH(E12,'Route List'!C:C,0))</f>
        <v>INTERSTATES</v>
      </c>
      <c r="I12" s="11" t="s">
        <v>41</v>
      </c>
      <c r="J12" s="11" t="s">
        <v>15</v>
      </c>
      <c r="K12" s="10" t="s">
        <v>80</v>
      </c>
      <c r="L12" s="13" t="str">
        <f>IF(I12="NA","NA",IF(OR(I12="Yes",J12="Yes"),"Yes","No"))</f>
        <v>Yes</v>
      </c>
      <c r="M12" s="16"/>
      <c r="N12" s="3" t="s">
        <v>81</v>
      </c>
    </row>
    <row r="13" spans="1:14" x14ac:dyDescent="0.25">
      <c r="B13" s="10" t="s">
        <v>51</v>
      </c>
      <c r="C13" s="10">
        <v>62800</v>
      </c>
      <c r="D13" s="11">
        <v>94</v>
      </c>
      <c r="E13" s="12" t="s">
        <v>6</v>
      </c>
      <c r="F13" s="12" t="s">
        <v>82</v>
      </c>
      <c r="G13" s="11" t="s">
        <v>46</v>
      </c>
      <c r="H13" s="11" t="str">
        <f>INDEX('Route List'!B:B,MATCH(E13,'Route List'!C:C,0))</f>
        <v>INTERSTATES</v>
      </c>
      <c r="I13" s="11" t="s">
        <v>15</v>
      </c>
      <c r="J13" s="11" t="s">
        <v>41</v>
      </c>
      <c r="K13" s="10" t="s">
        <v>83</v>
      </c>
      <c r="L13" s="13" t="str">
        <f>IF(I13="NA","NA",IF(OR(I13="Yes",J13="Yes"),"Yes","No"))</f>
        <v>Yes</v>
      </c>
      <c r="M13" s="16"/>
    </row>
    <row r="14" spans="1:14" x14ac:dyDescent="0.25">
      <c r="B14" s="10" t="s">
        <v>51</v>
      </c>
      <c r="C14" s="10">
        <v>62892</v>
      </c>
      <c r="D14" s="11">
        <v>94</v>
      </c>
      <c r="E14" s="12" t="s">
        <v>6</v>
      </c>
      <c r="F14" s="12" t="s">
        <v>84</v>
      </c>
      <c r="G14" s="11" t="s">
        <v>46</v>
      </c>
      <c r="H14" s="11" t="str">
        <f>INDEX('Route List'!B:B,MATCH(E14,'Route List'!C:C,0))</f>
        <v>INTERSTATES</v>
      </c>
      <c r="I14" s="11" t="s">
        <v>15</v>
      </c>
      <c r="J14" s="11" t="s">
        <v>41</v>
      </c>
      <c r="K14" s="10" t="s">
        <v>85</v>
      </c>
      <c r="L14" s="13" t="str">
        <f>IF(I14="NA","NA",IF(OR(I14="Yes",J14="Yes"),"Yes","No"))</f>
        <v>Yes</v>
      </c>
      <c r="M14" s="16"/>
      <c r="N14" t="s">
        <v>86</v>
      </c>
    </row>
    <row r="15" spans="1:14" x14ac:dyDescent="0.25">
      <c r="B15" s="10">
        <v>62868</v>
      </c>
      <c r="C15" s="10"/>
      <c r="D15" s="11">
        <v>94</v>
      </c>
      <c r="E15" s="12" t="s">
        <v>7</v>
      </c>
      <c r="F15" s="12" t="s">
        <v>87</v>
      </c>
      <c r="G15" s="11">
        <v>1973</v>
      </c>
      <c r="H15" s="11" t="str">
        <f>INDEX('Route List'!B:B,MATCH(E15,'Route List'!C:C,0))</f>
        <v>INTERSTATES</v>
      </c>
      <c r="I15" s="11" t="s">
        <v>41</v>
      </c>
      <c r="J15" s="11" t="s">
        <v>15</v>
      </c>
      <c r="K15" s="10" t="s">
        <v>89</v>
      </c>
      <c r="L15" s="13" t="str">
        <f>IF(I15="NA","NA",IF(OR(I15="Yes",J15="Yes"),"Yes","No"))</f>
        <v>Yes</v>
      </c>
      <c r="M15" s="16"/>
      <c r="N15" s="3" t="s">
        <v>92</v>
      </c>
    </row>
    <row r="16" spans="1:14" x14ac:dyDescent="0.25">
      <c r="B16" s="10" t="s">
        <v>51</v>
      </c>
      <c r="C16" s="10" t="s">
        <v>90</v>
      </c>
      <c r="D16" s="11">
        <v>94</v>
      </c>
      <c r="E16" s="12" t="s">
        <v>7</v>
      </c>
      <c r="F16" s="12" t="s">
        <v>88</v>
      </c>
      <c r="G16" s="11" t="s">
        <v>91</v>
      </c>
      <c r="H16" s="11" t="str">
        <f>INDEX('Route List'!B:B,MATCH(E16,'Route List'!C:C,0))</f>
        <v>INTERSTATES</v>
      </c>
      <c r="I16" s="11" t="s">
        <v>41</v>
      </c>
      <c r="J16" s="11" t="s">
        <v>15</v>
      </c>
      <c r="K16" s="10" t="s">
        <v>89</v>
      </c>
      <c r="L16" s="13" t="str">
        <f>IF(I16="NA","NA",IF(OR(I16="Yes",J16="Yes"),"Yes","No"))</f>
        <v>Yes</v>
      </c>
      <c r="M16" s="16"/>
      <c r="N16" s="3" t="s">
        <v>93</v>
      </c>
    </row>
    <row r="17" spans="2:14" x14ac:dyDescent="0.25">
      <c r="B17" s="10" t="s">
        <v>97</v>
      </c>
      <c r="C17" s="10"/>
      <c r="D17" s="11">
        <v>94</v>
      </c>
      <c r="E17" s="12" t="s">
        <v>7</v>
      </c>
      <c r="F17" s="12" t="s">
        <v>94</v>
      </c>
      <c r="G17" s="11">
        <v>1974</v>
      </c>
      <c r="H17" s="11" t="str">
        <f>INDEX('Route List'!B:B,MATCH(E17,'Route List'!C:C,0))</f>
        <v>INTERSTATES</v>
      </c>
      <c r="I17" s="11" t="s">
        <v>41</v>
      </c>
      <c r="J17" s="11" t="s">
        <v>15</v>
      </c>
      <c r="K17" s="10" t="s">
        <v>95</v>
      </c>
      <c r="L17" s="13" t="str">
        <f>IF(I17="NA","NA",IF(OR(I17="Yes",J17="Yes"),"Yes","No"))</f>
        <v>Yes</v>
      </c>
      <c r="M17" s="16"/>
      <c r="N17" s="3" t="s">
        <v>96</v>
      </c>
    </row>
    <row r="18" spans="2:14" x14ac:dyDescent="0.25">
      <c r="B18" s="10">
        <v>9888</v>
      </c>
      <c r="C18" s="10"/>
      <c r="D18" s="11" t="s">
        <v>99</v>
      </c>
      <c r="E18" s="12" t="s">
        <v>8</v>
      </c>
      <c r="F18" s="12" t="s">
        <v>98</v>
      </c>
      <c r="G18" s="11">
        <v>1960</v>
      </c>
      <c r="H18" s="11" t="str">
        <f>INDEX('Route List'!B:B,MATCH(E18,'Route List'!C:C,0))</f>
        <v>INTERSTATES</v>
      </c>
      <c r="I18" s="11" t="s">
        <v>41</v>
      </c>
      <c r="J18" s="11" t="s">
        <v>41</v>
      </c>
      <c r="K18" s="10" t="s">
        <v>100</v>
      </c>
      <c r="L18" s="13" t="str">
        <f>IF(I18="NA","NA",IF(OR(I18="Yes",J18="Yes"),"Yes","No"))</f>
        <v>Yes</v>
      </c>
      <c r="M18" s="16"/>
    </row>
    <row r="19" spans="2:14" x14ac:dyDescent="0.25">
      <c r="B19" s="10" t="s">
        <v>51</v>
      </c>
      <c r="C19" s="10" t="s">
        <v>90</v>
      </c>
      <c r="D19" s="11" t="s">
        <v>99</v>
      </c>
      <c r="E19" s="12" t="s">
        <v>8</v>
      </c>
      <c r="F19" s="12" t="s">
        <v>101</v>
      </c>
      <c r="G19" s="11" t="s">
        <v>139</v>
      </c>
      <c r="H19" s="11" t="str">
        <f>INDEX('Route List'!B:B,MATCH(E19,'Route List'!C:C,0))</f>
        <v>INTERSTATES</v>
      </c>
      <c r="I19" s="11" t="s">
        <v>41</v>
      </c>
      <c r="J19" s="11" t="s">
        <v>41</v>
      </c>
      <c r="K19" s="10" t="s">
        <v>102</v>
      </c>
      <c r="L19" s="13" t="str">
        <f>IF(I19="NA","NA",IF(OR(I19="Yes",J19="Yes"),"Yes","No"))</f>
        <v>Yes</v>
      </c>
      <c r="M19" s="16"/>
      <c r="N19" s="3" t="s">
        <v>103</v>
      </c>
    </row>
    <row r="20" spans="2:14" x14ac:dyDescent="0.25">
      <c r="B20" s="10" t="s">
        <v>51</v>
      </c>
      <c r="C20" s="10">
        <v>27700</v>
      </c>
      <c r="D20" s="11" t="s">
        <v>99</v>
      </c>
      <c r="E20" s="12" t="s">
        <v>8</v>
      </c>
      <c r="F20" s="12" t="s">
        <v>104</v>
      </c>
      <c r="G20" s="11" t="s">
        <v>46</v>
      </c>
      <c r="H20" s="11" t="str">
        <f>INDEX('Route List'!B:B,MATCH(E20,'Route List'!C:C,0))</f>
        <v>INTERSTATES</v>
      </c>
      <c r="I20" s="11" t="s">
        <v>15</v>
      </c>
      <c r="J20" s="11" t="s">
        <v>15</v>
      </c>
      <c r="K20" s="10" t="s">
        <v>105</v>
      </c>
      <c r="L20" s="11" t="str">
        <f>IF(I20="NA","NA",IF(OR(I20="Yes",J20="Yes"),"Yes","No"))</f>
        <v>No</v>
      </c>
      <c r="M20" s="16"/>
    </row>
    <row r="21" spans="2:14" x14ac:dyDescent="0.25">
      <c r="B21" s="10" t="s">
        <v>51</v>
      </c>
      <c r="C21" s="10" t="s">
        <v>107</v>
      </c>
      <c r="D21" s="11" t="s">
        <v>99</v>
      </c>
      <c r="E21" s="12" t="s">
        <v>8</v>
      </c>
      <c r="F21" s="12" t="s">
        <v>106</v>
      </c>
      <c r="G21" s="11" t="s">
        <v>108</v>
      </c>
      <c r="H21" s="11" t="str">
        <f>INDEX('Route List'!B:B,MATCH(E21,'Route List'!C:C,0))</f>
        <v>INTERSTATES</v>
      </c>
      <c r="I21" s="11" t="s">
        <v>41</v>
      </c>
      <c r="J21" s="11" t="s">
        <v>15</v>
      </c>
      <c r="K21" s="10" t="s">
        <v>109</v>
      </c>
      <c r="L21" s="13" t="str">
        <f>IF(I21="NA","NA",IF(OR(I21="Yes",J21="Yes"),"Yes","No"))</f>
        <v>Yes</v>
      </c>
      <c r="M21" s="16"/>
      <c r="N21" s="3" t="s">
        <v>110</v>
      </c>
    </row>
    <row r="22" spans="2:14" x14ac:dyDescent="0.25">
      <c r="B22" s="10" t="s">
        <v>51</v>
      </c>
      <c r="C22" s="10" t="s">
        <v>112</v>
      </c>
      <c r="D22" s="11" t="s">
        <v>99</v>
      </c>
      <c r="E22" s="12" t="s">
        <v>9</v>
      </c>
      <c r="F22" s="12" t="s">
        <v>111</v>
      </c>
      <c r="G22" s="11" t="s">
        <v>108</v>
      </c>
      <c r="H22" s="11" t="str">
        <f>INDEX('Route List'!B:B,MATCH(E22,'Route List'!C:C,0))</f>
        <v>INTERSTATES</v>
      </c>
      <c r="I22" s="11" t="s">
        <v>15</v>
      </c>
      <c r="J22" s="11" t="s">
        <v>41</v>
      </c>
      <c r="K22" s="10" t="s">
        <v>113</v>
      </c>
      <c r="L22" s="13" t="str">
        <f>IF(I22="NA","NA",IF(OR(I22="Yes",J22="Yes"),"Yes","No"))</f>
        <v>Yes</v>
      </c>
      <c r="M22" s="16"/>
    </row>
    <row r="23" spans="2:14" x14ac:dyDescent="0.25">
      <c r="B23" s="10">
        <v>27985</v>
      </c>
      <c r="C23" s="10"/>
      <c r="D23" s="11" t="s">
        <v>99</v>
      </c>
      <c r="E23" s="12" t="s">
        <v>9</v>
      </c>
      <c r="F23" s="12" t="s">
        <v>114</v>
      </c>
      <c r="G23" s="11">
        <v>1973</v>
      </c>
      <c r="H23" s="11" t="str">
        <f>INDEX('Route List'!B:B,MATCH(E23,'Route List'!C:C,0))</f>
        <v>INTERSTATES</v>
      </c>
      <c r="I23" s="11" t="s">
        <v>15</v>
      </c>
      <c r="J23" s="11" t="s">
        <v>15</v>
      </c>
      <c r="K23" s="10" t="s">
        <v>115</v>
      </c>
      <c r="L23" s="11" t="str">
        <f>IF(I23="NA","NA",IF(OR(I23="Yes",J23="Yes"),"Yes","No"))</f>
        <v>No</v>
      </c>
      <c r="M23" s="16"/>
    </row>
    <row r="24" spans="2:14" x14ac:dyDescent="0.25">
      <c r="B24" s="10">
        <v>19025</v>
      </c>
      <c r="C24" s="10"/>
      <c r="D24" s="11">
        <v>52</v>
      </c>
      <c r="E24" s="12" t="s">
        <v>18</v>
      </c>
      <c r="F24" s="12" t="s">
        <v>116</v>
      </c>
      <c r="G24" s="11">
        <v>1973</v>
      </c>
      <c r="H24" s="11" t="str">
        <f>INDEX('Route List'!B:B,MATCH(E24,'Route List'!C:C,0))</f>
        <v>US ROUTES</v>
      </c>
      <c r="I24" s="11" t="s">
        <v>41</v>
      </c>
      <c r="J24" s="11" t="s">
        <v>15</v>
      </c>
      <c r="K24" s="10" t="s">
        <v>117</v>
      </c>
      <c r="L24" s="13" t="str">
        <f>IF(I24="NA","NA",IF(OR(I24="Yes",J24="Yes"),"Yes","No"))</f>
        <v>Yes</v>
      </c>
      <c r="M24" s="16"/>
      <c r="N24" s="3" t="s">
        <v>118</v>
      </c>
    </row>
    <row r="25" spans="2:14" x14ac:dyDescent="0.25">
      <c r="B25" s="10">
        <v>62023</v>
      </c>
      <c r="C25" s="10"/>
      <c r="D25" s="11">
        <v>52</v>
      </c>
      <c r="E25" s="12" t="s">
        <v>18</v>
      </c>
      <c r="F25" s="12" t="s">
        <v>119</v>
      </c>
      <c r="G25" s="11">
        <v>1969</v>
      </c>
      <c r="H25" s="11" t="str">
        <f>INDEX('Route List'!B:B,MATCH(E25,'Route List'!C:C,0))</f>
        <v>US ROUTES</v>
      </c>
      <c r="I25" s="11" t="s">
        <v>41</v>
      </c>
      <c r="J25" s="11" t="s">
        <v>41</v>
      </c>
      <c r="K25" s="10" t="s">
        <v>120</v>
      </c>
      <c r="L25" s="13" t="str">
        <f>IF(I25="NA","NA",IF(OR(I25="Yes",J25="Yes"),"Yes","No"))</f>
        <v>Yes</v>
      </c>
      <c r="M25" s="16"/>
      <c r="N25" s="3" t="s">
        <v>121</v>
      </c>
    </row>
    <row r="26" spans="2:14" x14ac:dyDescent="0.25">
      <c r="B26" s="10">
        <v>27520</v>
      </c>
      <c r="C26" s="10"/>
      <c r="D26" s="11">
        <v>62</v>
      </c>
      <c r="E26" s="12" t="s">
        <v>24</v>
      </c>
      <c r="F26" s="12" t="s">
        <v>122</v>
      </c>
      <c r="G26" s="11">
        <v>1963</v>
      </c>
      <c r="H26" s="11" t="str">
        <f>INDEX('Route List'!B:B,MATCH(E26,'Route List'!C:C,0))</f>
        <v>STATE HIGHWAYS</v>
      </c>
      <c r="I26" s="11" t="s">
        <v>15</v>
      </c>
      <c r="J26" s="11" t="s">
        <v>15</v>
      </c>
      <c r="K26" s="10" t="s">
        <v>123</v>
      </c>
      <c r="L26" s="11" t="str">
        <f>IF(I26="NA","NA",IF(OR(I26="Yes",J26="Yes"),"Yes","No"))</f>
        <v>No</v>
      </c>
      <c r="M26" s="16"/>
    </row>
    <row r="27" spans="2:14" x14ac:dyDescent="0.25">
      <c r="B27" s="10">
        <v>27061</v>
      </c>
      <c r="C27" s="10"/>
      <c r="D27" s="11" t="s">
        <v>126</v>
      </c>
      <c r="E27" s="12" t="s">
        <v>24</v>
      </c>
      <c r="F27" s="12" t="s">
        <v>124</v>
      </c>
      <c r="G27" s="11">
        <v>1962</v>
      </c>
      <c r="H27" s="11" t="str">
        <f>INDEX('Route List'!B:B,MATCH(E27,'Route List'!C:C,0))</f>
        <v>STATE HIGHWAYS</v>
      </c>
      <c r="I27" s="11" t="s">
        <v>15</v>
      </c>
      <c r="J27" s="11" t="s">
        <v>15</v>
      </c>
      <c r="K27" s="10" t="s">
        <v>123</v>
      </c>
      <c r="L27" s="11" t="str">
        <f>IF(I27="NA","NA",IF(OR(I27="Yes",J27="Yes"),"Yes","No"))</f>
        <v>No</v>
      </c>
      <c r="M27" s="16"/>
      <c r="N27" t="s">
        <v>125</v>
      </c>
    </row>
    <row r="28" spans="2:14" x14ac:dyDescent="0.25">
      <c r="B28" s="10">
        <v>27535</v>
      </c>
      <c r="C28" s="10"/>
      <c r="D28" s="11">
        <v>62</v>
      </c>
      <c r="E28" s="12" t="s">
        <v>25</v>
      </c>
      <c r="F28" s="12" t="s">
        <v>127</v>
      </c>
      <c r="G28" s="11">
        <v>1967</v>
      </c>
      <c r="H28" s="11" t="str">
        <f>INDEX('Route List'!B:B,MATCH(E28,'Route List'!C:C,0))</f>
        <v>STATE HIGHWAYS</v>
      </c>
      <c r="I28" s="11" t="s">
        <v>15</v>
      </c>
      <c r="J28" s="11" t="s">
        <v>15</v>
      </c>
      <c r="K28" s="10" t="s">
        <v>123</v>
      </c>
      <c r="L28" s="11" t="str">
        <f>IF(I28="NA","NA",IF(OR(I28="Yes",J28="Yes"),"Yes","No"))</f>
        <v>No</v>
      </c>
      <c r="M28" s="16"/>
    </row>
    <row r="29" spans="2:14" x14ac:dyDescent="0.25">
      <c r="B29" s="10">
        <v>27530</v>
      </c>
      <c r="C29" s="10"/>
      <c r="D29" s="11">
        <v>62</v>
      </c>
      <c r="E29" s="12" t="s">
        <v>25</v>
      </c>
      <c r="F29" s="12" t="s">
        <v>128</v>
      </c>
      <c r="G29" s="11">
        <v>1966</v>
      </c>
      <c r="H29" s="11" t="str">
        <f>INDEX('Route List'!B:B,MATCH(E29,'Route List'!C:C,0))</f>
        <v>STATE HIGHWAYS</v>
      </c>
      <c r="I29" s="11" t="s">
        <v>41</v>
      </c>
      <c r="J29" s="11" t="s">
        <v>15</v>
      </c>
      <c r="K29" s="10" t="s">
        <v>129</v>
      </c>
      <c r="L29" s="13" t="str">
        <f>IF(I29="NA","NA",IF(OR(I29="Yes",J29="Yes"),"Yes","No"))</f>
        <v>Yes</v>
      </c>
      <c r="M29" s="16"/>
    </row>
    <row r="30" spans="2:14" x14ac:dyDescent="0.25">
      <c r="B30" s="10">
        <v>9895</v>
      </c>
      <c r="C30" s="10"/>
      <c r="D30" s="11">
        <v>100</v>
      </c>
      <c r="E30" s="12" t="s">
        <v>26</v>
      </c>
      <c r="F30" s="12" t="s">
        <v>130</v>
      </c>
      <c r="G30" s="11">
        <v>1971</v>
      </c>
      <c r="H30" s="11" t="str">
        <f>INDEX('Route List'!B:B,MATCH(E30,'Route List'!C:C,0))</f>
        <v>STATE HIGHWAYS</v>
      </c>
      <c r="I30" s="11" t="s">
        <v>41</v>
      </c>
      <c r="J30" s="11" t="s">
        <v>15</v>
      </c>
      <c r="K30" s="10" t="s">
        <v>131</v>
      </c>
      <c r="L30" s="13" t="str">
        <f>IF(I30="NA","NA",IF(OR(I30="Yes",J30="Yes"),"Yes","No"))</f>
        <v>Yes</v>
      </c>
      <c r="M30" s="16"/>
    </row>
    <row r="31" spans="2:14" x14ac:dyDescent="0.25">
      <c r="B31" s="10" t="s">
        <v>134</v>
      </c>
      <c r="C31" s="10"/>
      <c r="D31" s="11">
        <v>100</v>
      </c>
      <c r="E31" s="12" t="s">
        <v>26</v>
      </c>
      <c r="F31" s="12" t="s">
        <v>132</v>
      </c>
      <c r="G31" s="11">
        <v>1971</v>
      </c>
      <c r="H31" s="11" t="str">
        <f>INDEX('Route List'!B:B,MATCH(E31,'Route List'!C:C,0))</f>
        <v>STATE HIGHWAYS</v>
      </c>
      <c r="I31" s="11" t="s">
        <v>41</v>
      </c>
      <c r="J31" s="11" t="s">
        <v>41</v>
      </c>
      <c r="K31" s="10" t="s">
        <v>133</v>
      </c>
      <c r="L31" s="13" t="str">
        <f>IF(I31="NA","NA",IF(OR(I31="Yes",J31="Yes"),"Yes","No"))</f>
        <v>Yes</v>
      </c>
      <c r="M31" s="16"/>
    </row>
    <row r="32" spans="2:14" x14ac:dyDescent="0.25">
      <c r="B32" s="10">
        <v>27103</v>
      </c>
      <c r="C32" s="10"/>
      <c r="D32" s="11">
        <v>100</v>
      </c>
      <c r="E32" s="12" t="s">
        <v>26</v>
      </c>
      <c r="F32" s="12" t="s">
        <v>135</v>
      </c>
      <c r="G32" s="11">
        <v>1970</v>
      </c>
      <c r="H32" s="11" t="str">
        <f>INDEX('Route List'!B:B,MATCH(E32,'Route List'!C:C,0))</f>
        <v>STATE HIGHWAYS</v>
      </c>
      <c r="I32" s="11" t="s">
        <v>41</v>
      </c>
      <c r="J32" s="11" t="s">
        <v>41</v>
      </c>
      <c r="K32" s="10" t="s">
        <v>136</v>
      </c>
      <c r="L32" s="13" t="str">
        <f>IF(I32="NA","NA",IF(OR(I32="Yes",J32="Yes"),"Yes","No"))</f>
        <v>Yes</v>
      </c>
      <c r="M32" s="16"/>
    </row>
    <row r="33" spans="2:13" x14ac:dyDescent="0.25">
      <c r="B33" s="10">
        <v>27012</v>
      </c>
      <c r="C33" s="10"/>
      <c r="D33" s="11">
        <v>100</v>
      </c>
      <c r="E33" s="12" t="s">
        <v>26</v>
      </c>
      <c r="F33" s="12" t="s">
        <v>137</v>
      </c>
      <c r="G33" s="11">
        <v>1978</v>
      </c>
      <c r="H33" s="11" t="str">
        <f>INDEX('Route List'!B:B,MATCH(E33,'Route List'!C:C,0))</f>
        <v>STATE HIGHWAYS</v>
      </c>
      <c r="I33" s="11" t="s">
        <v>41</v>
      </c>
      <c r="J33" s="11" t="s">
        <v>41</v>
      </c>
      <c r="K33" s="10" t="s">
        <v>138</v>
      </c>
      <c r="L33" s="13" t="str">
        <f>IF(I33="NA","NA",IF(OR(I33="Yes",J33="Yes"),"Yes","No"))</f>
        <v>Yes</v>
      </c>
      <c r="M33" s="16"/>
    </row>
    <row r="34" spans="2:13" x14ac:dyDescent="0.25">
      <c r="B34" s="10">
        <v>27028</v>
      </c>
      <c r="C34" s="10"/>
      <c r="D34" s="11">
        <v>77</v>
      </c>
      <c r="E34" s="12" t="s">
        <v>23</v>
      </c>
      <c r="F34" s="12" t="s">
        <v>144</v>
      </c>
      <c r="G34" s="11">
        <v>1979</v>
      </c>
      <c r="H34" s="11" t="str">
        <f>INDEX('Route List'!B:B,MATCH(E34,'Route List'!C:C,0))</f>
        <v>STATE HIGHWAYS</v>
      </c>
      <c r="I34" s="11" t="s">
        <v>41</v>
      </c>
      <c r="J34" s="11" t="s">
        <v>15</v>
      </c>
      <c r="K34" s="10" t="s">
        <v>145</v>
      </c>
      <c r="L34" s="13" t="str">
        <f>IF(I34="NA","NA",IF(OR(I34="Yes",J34="Yes"),"Yes","No"))</f>
        <v>Yes</v>
      </c>
      <c r="M34" s="16"/>
    </row>
  </sheetData>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FFBD2-106B-4F9F-9ED4-E99F4D12361E}">
  <dimension ref="A2:B7"/>
  <sheetViews>
    <sheetView workbookViewId="0">
      <selection activeCell="A2" sqref="A2"/>
    </sheetView>
  </sheetViews>
  <sheetFormatPr defaultRowHeight="15" x14ac:dyDescent="0.25"/>
  <cols>
    <col min="1" max="1" width="13.140625" bestFit="1" customWidth="1"/>
    <col min="2" max="2" width="15.28515625" bestFit="1" customWidth="1"/>
  </cols>
  <sheetData>
    <row r="2" spans="1:2" x14ac:dyDescent="0.25">
      <c r="A2" s="6" t="s">
        <v>148</v>
      </c>
    </row>
    <row r="3" spans="1:2" x14ac:dyDescent="0.25">
      <c r="A3" s="7" t="s">
        <v>142</v>
      </c>
      <c r="B3" t="s">
        <v>146</v>
      </c>
    </row>
    <row r="4" spans="1:2" x14ac:dyDescent="0.25">
      <c r="A4" s="3" t="s">
        <v>61</v>
      </c>
      <c r="B4" s="8">
        <v>1</v>
      </c>
    </row>
    <row r="5" spans="1:2" x14ac:dyDescent="0.25">
      <c r="A5" s="3" t="s">
        <v>15</v>
      </c>
      <c r="B5" s="8">
        <v>8</v>
      </c>
    </row>
    <row r="6" spans="1:2" x14ac:dyDescent="0.25">
      <c r="A6" s="3" t="s">
        <v>41</v>
      </c>
      <c r="B6" s="8">
        <v>23</v>
      </c>
    </row>
    <row r="7" spans="1:2" x14ac:dyDescent="0.25">
      <c r="A7" s="3" t="s">
        <v>143</v>
      </c>
      <c r="B7" s="8">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4F57-F3E9-4EE5-974D-014EA840D788}">
  <dimension ref="B2:D32"/>
  <sheetViews>
    <sheetView workbookViewId="0">
      <selection activeCell="D3" sqref="D3"/>
    </sheetView>
  </sheetViews>
  <sheetFormatPr defaultRowHeight="15" x14ac:dyDescent="0.25"/>
  <cols>
    <col min="1" max="1" width="7" customWidth="1"/>
    <col min="2" max="2" width="20.28515625" customWidth="1"/>
    <col min="3" max="3" width="39.7109375" customWidth="1"/>
    <col min="4" max="4" width="20.28515625" customWidth="1"/>
  </cols>
  <sheetData>
    <row r="2" spans="2:4" x14ac:dyDescent="0.25">
      <c r="B2" s="1" t="s">
        <v>35</v>
      </c>
      <c r="C2" s="1" t="s">
        <v>14</v>
      </c>
      <c r="D2" s="1" t="s">
        <v>149</v>
      </c>
    </row>
    <row r="3" spans="2:4" x14ac:dyDescent="0.25">
      <c r="B3" t="s">
        <v>21</v>
      </c>
      <c r="C3" t="s">
        <v>0</v>
      </c>
      <c r="D3" t="s">
        <v>40</v>
      </c>
    </row>
    <row r="4" spans="2:4" x14ac:dyDescent="0.25">
      <c r="B4" t="s">
        <v>21</v>
      </c>
      <c r="C4" t="s">
        <v>45</v>
      </c>
      <c r="D4" t="s">
        <v>40</v>
      </c>
    </row>
    <row r="5" spans="2:4" x14ac:dyDescent="0.25">
      <c r="B5" t="s">
        <v>21</v>
      </c>
      <c r="C5" t="s">
        <v>1</v>
      </c>
      <c r="D5" t="s">
        <v>40</v>
      </c>
    </row>
    <row r="6" spans="2:4" x14ac:dyDescent="0.25">
      <c r="B6" t="s">
        <v>21</v>
      </c>
      <c r="C6" t="s">
        <v>2</v>
      </c>
      <c r="D6" t="s">
        <v>49</v>
      </c>
    </row>
    <row r="7" spans="2:4" x14ac:dyDescent="0.25">
      <c r="B7" t="s">
        <v>21</v>
      </c>
      <c r="C7" t="s">
        <v>3</v>
      </c>
      <c r="D7" t="s">
        <v>40</v>
      </c>
    </row>
    <row r="8" spans="2:4" x14ac:dyDescent="0.25">
      <c r="B8" t="s">
        <v>21</v>
      </c>
      <c r="C8" t="s">
        <v>4</v>
      </c>
      <c r="D8" t="s">
        <v>40</v>
      </c>
    </row>
    <row r="9" spans="2:4" x14ac:dyDescent="0.25">
      <c r="B9" t="s">
        <v>21</v>
      </c>
      <c r="C9" t="s">
        <v>5</v>
      </c>
      <c r="D9" t="s">
        <v>49</v>
      </c>
    </row>
    <row r="10" spans="2:4" x14ac:dyDescent="0.25">
      <c r="B10" t="s">
        <v>21</v>
      </c>
      <c r="C10" t="s">
        <v>6</v>
      </c>
      <c r="D10" t="s">
        <v>40</v>
      </c>
    </row>
    <row r="11" spans="2:4" x14ac:dyDescent="0.25">
      <c r="B11" t="s">
        <v>21</v>
      </c>
      <c r="C11" t="s">
        <v>7</v>
      </c>
      <c r="D11" t="s">
        <v>40</v>
      </c>
    </row>
    <row r="12" spans="2:4" x14ac:dyDescent="0.25">
      <c r="B12" t="s">
        <v>21</v>
      </c>
      <c r="C12" t="s">
        <v>8</v>
      </c>
      <c r="D12" t="s">
        <v>40</v>
      </c>
    </row>
    <row r="13" spans="2:4" x14ac:dyDescent="0.25">
      <c r="B13" t="s">
        <v>21</v>
      </c>
      <c r="C13" t="s">
        <v>9</v>
      </c>
      <c r="D13" t="s">
        <v>40</v>
      </c>
    </row>
    <row r="14" spans="2:4" x14ac:dyDescent="0.25">
      <c r="B14" t="s">
        <v>21</v>
      </c>
      <c r="C14" t="s">
        <v>10</v>
      </c>
      <c r="D14" t="s">
        <v>49</v>
      </c>
    </row>
    <row r="15" spans="2:4" x14ac:dyDescent="0.25">
      <c r="B15" t="s">
        <v>21</v>
      </c>
      <c r="C15" t="s">
        <v>11</v>
      </c>
      <c r="D15" t="s">
        <v>40</v>
      </c>
    </row>
    <row r="16" spans="2:4" x14ac:dyDescent="0.25">
      <c r="B16" t="s">
        <v>21</v>
      </c>
      <c r="C16" t="s">
        <v>12</v>
      </c>
      <c r="D16" t="s">
        <v>40</v>
      </c>
    </row>
    <row r="17" spans="2:4" x14ac:dyDescent="0.25">
      <c r="B17" t="s">
        <v>21</v>
      </c>
      <c r="C17" t="s">
        <v>13</v>
      </c>
      <c r="D17" t="s">
        <v>40</v>
      </c>
    </row>
    <row r="18" spans="2:4" x14ac:dyDescent="0.25">
      <c r="B18" t="s">
        <v>22</v>
      </c>
      <c r="C18" t="s">
        <v>17</v>
      </c>
      <c r="D18" t="s">
        <v>49</v>
      </c>
    </row>
    <row r="19" spans="2:4" x14ac:dyDescent="0.25">
      <c r="B19" t="s">
        <v>22</v>
      </c>
      <c r="C19" t="s">
        <v>18</v>
      </c>
      <c r="D19" t="s">
        <v>40</v>
      </c>
    </row>
    <row r="20" spans="2:4" x14ac:dyDescent="0.25">
      <c r="B20" t="s">
        <v>22</v>
      </c>
      <c r="C20" t="s">
        <v>19</v>
      </c>
      <c r="D20" t="s">
        <v>49</v>
      </c>
    </row>
    <row r="21" spans="2:4" x14ac:dyDescent="0.25">
      <c r="B21" t="s">
        <v>22</v>
      </c>
      <c r="C21" t="s">
        <v>20</v>
      </c>
      <c r="D21" t="s">
        <v>40</v>
      </c>
    </row>
    <row r="22" spans="2:4" x14ac:dyDescent="0.25">
      <c r="B22" t="s">
        <v>34</v>
      </c>
      <c r="C22" t="s">
        <v>24</v>
      </c>
      <c r="D22" t="s">
        <v>40</v>
      </c>
    </row>
    <row r="23" spans="2:4" x14ac:dyDescent="0.25">
      <c r="B23" t="s">
        <v>34</v>
      </c>
      <c r="C23" t="s">
        <v>25</v>
      </c>
      <c r="D23" t="s">
        <v>40</v>
      </c>
    </row>
    <row r="24" spans="2:4" x14ac:dyDescent="0.25">
      <c r="B24" t="s">
        <v>34</v>
      </c>
      <c r="C24" t="s">
        <v>26</v>
      </c>
      <c r="D24" t="s">
        <v>40</v>
      </c>
    </row>
    <row r="25" spans="2:4" x14ac:dyDescent="0.25">
      <c r="B25" t="s">
        <v>34</v>
      </c>
      <c r="C25" t="s">
        <v>27</v>
      </c>
      <c r="D25" t="s">
        <v>40</v>
      </c>
    </row>
    <row r="26" spans="2:4" x14ac:dyDescent="0.25">
      <c r="B26" t="s">
        <v>34</v>
      </c>
      <c r="C26" t="s">
        <v>23</v>
      </c>
      <c r="D26" t="s">
        <v>49</v>
      </c>
    </row>
    <row r="27" spans="2:4" x14ac:dyDescent="0.25">
      <c r="B27" t="s">
        <v>34</v>
      </c>
      <c r="C27" t="s">
        <v>28</v>
      </c>
      <c r="D27" t="s">
        <v>49</v>
      </c>
    </row>
    <row r="28" spans="2:4" x14ac:dyDescent="0.25">
      <c r="B28" t="s">
        <v>34</v>
      </c>
      <c r="C28" t="s">
        <v>29</v>
      </c>
      <c r="D28" t="s">
        <v>40</v>
      </c>
    </row>
    <row r="29" spans="2:4" x14ac:dyDescent="0.25">
      <c r="B29" t="s">
        <v>34</v>
      </c>
      <c r="C29" t="s">
        <v>30</v>
      </c>
      <c r="D29" t="s">
        <v>40</v>
      </c>
    </row>
    <row r="30" spans="2:4" x14ac:dyDescent="0.25">
      <c r="B30" t="s">
        <v>34</v>
      </c>
      <c r="C30" t="s">
        <v>31</v>
      </c>
      <c r="D30" t="s">
        <v>40</v>
      </c>
    </row>
    <row r="31" spans="2:4" x14ac:dyDescent="0.25">
      <c r="B31" t="s">
        <v>34</v>
      </c>
      <c r="C31" t="s">
        <v>32</v>
      </c>
      <c r="D31" t="s">
        <v>40</v>
      </c>
    </row>
    <row r="32" spans="2:4" x14ac:dyDescent="0.25">
      <c r="B32" t="s">
        <v>34</v>
      </c>
      <c r="C32" t="s">
        <v>33</v>
      </c>
      <c r="D3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Bridges</vt:lpstr>
      <vt:lpstr>Pivot Table</vt:lpstr>
      <vt:lpstr>Route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Tyler Vigen</dc:creator>
  <cp:lastModifiedBy>Tyler Vigen</cp:lastModifiedBy>
  <dcterms:created xsi:type="dcterms:W3CDTF">2023-08-11T23:22:18Z</dcterms:created>
  <dcterms:modified xsi:type="dcterms:W3CDTF">2023-08-28T18:35:41Z</dcterms:modified>
</cp:coreProperties>
</file>